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T E S T" sheetId="1" r:id="rId1"/>
    <sheet name="Base cálculo" sheetId="2" r:id="rId2"/>
  </sheets>
  <definedNames/>
  <calcPr fullCalcOnLoad="1"/>
</workbook>
</file>

<file path=xl/sharedStrings.xml><?xml version="1.0" encoding="utf-8"?>
<sst xmlns="http://schemas.openxmlformats.org/spreadsheetml/2006/main" count="208" uniqueCount="202">
  <si>
    <t>El test</t>
  </si>
  <si>
    <t>1. ¿Con cuántos amigos usted comparte sus problemas?</t>
  </si>
  <si>
    <t>Con ninguno (un año más viejo, +1)</t>
  </si>
  <si>
    <t>Con uno a tres amigos (medio año más joven, -0,5)</t>
  </si>
  <si>
    <t>Con cuatro o más (un año más joven, -1)</t>
  </si>
  <si>
    <t>2. ¿Cuántos abrazos o besos recibe por semana?</t>
  </si>
  <si>
    <t>Ninguno (un año más viejo, +1)</t>
  </si>
  <si>
    <t>De uno a tres (medio año más joven, -0,5)</t>
  </si>
  <si>
    <t>Cuatro o más (un año más joven, -1)</t>
  </si>
  <si>
    <t>3. ¿A qué edad cree que se va a morir?</t>
  </si>
  <si>
    <t>Antes de los 75 (dos años más viejo, +2)</t>
  </si>
  <si>
    <t>Entre los 76 y los 90 (un año más viejo, +1)</t>
  </si>
  <si>
    <t>Entre los 91 y 99 (+0)</t>
  </si>
  <si>
    <t>Después de los 100 (dos años más joven, -2)</t>
  </si>
  <si>
    <t>4. ¿Puede tocarse los talones con sus piernas derechas?</t>
  </si>
  <si>
    <t>Fácilmente (-1, un año más joven)</t>
  </si>
  <si>
    <t>Si empujo un poco (0)</t>
  </si>
  <si>
    <t>Casi puedo (medio año más viejo, +0,5)</t>
  </si>
  <si>
    <t>Entre 2 y 5 cm. (+1)</t>
  </si>
  <si>
    <t>Ni cerca (+2)</t>
  </si>
  <si>
    <t>5. ¿Cuál es la forma de su cuerpo?</t>
  </si>
  <si>
    <t>Obesa (+3)</t>
  </si>
  <si>
    <t>Claro sobrepeso (+2)</t>
  </si>
  <si>
    <t>Cinco kilos de sobrepeso (+1)</t>
  </si>
  <si>
    <t>Perfecta para mi altura (-1,5)</t>
  </si>
  <si>
    <t>Por debajo del peso (-1)</t>
  </si>
  <si>
    <t>6. ¿Cuán grande es su barriga?</t>
  </si>
  <si>
    <t>No puede notar su forma total por lo grande (+1)</t>
  </si>
  <si>
    <t>Redonda (+0,5)</t>
  </si>
  <si>
    <t>Casi chata (+0)</t>
  </si>
  <si>
    <t>Chata (-0,5)</t>
  </si>
  <si>
    <t xml:space="preserve">7. ¿Con qué frecuencia siente cansancio o fluctuaciones de energía en el cuerpo? </t>
  </si>
  <si>
    <t>Casi todos los días (+2)</t>
  </si>
  <si>
    <t>Casi todos los días después de almorzar (+1.5)</t>
  </si>
  <si>
    <t>A veces (+0.5)</t>
  </si>
  <si>
    <t>Nunca (-1)</t>
  </si>
  <si>
    <t>8. ¿Fuma?</t>
  </si>
  <si>
    <t>No, nunca fumé (-3)</t>
  </si>
  <si>
    <t>Dejé hace 5 años o más (-2)</t>
  </si>
  <si>
    <t>Dejé hace 3 a 5 años (-1)</t>
  </si>
  <si>
    <t>Fumo (+3)</t>
  </si>
  <si>
    <t>Cinco o menos (+1.0)</t>
  </si>
  <si>
    <t>Más de cinco (+1.5)</t>
  </si>
  <si>
    <t>10. ¿Tiene muchos arreglos dentales o sus encías sangran cuando las cepilla?</t>
  </si>
  <si>
    <t>Encías que sangran y/o 11 o más de los dientes arreglados (+1.5)</t>
  </si>
  <si>
    <t>4 a 10 dientes arreglados (+1)</t>
  </si>
  <si>
    <t>1 a 3 dientes arreglados (+0.5)</t>
  </si>
  <si>
    <t>No (+0)</t>
  </si>
  <si>
    <t>11. ¿Toma gaseosas o jugos frutales industriales?</t>
  </si>
  <si>
    <t>Uno a tres vasos por semana (+0.5)</t>
  </si>
  <si>
    <t>Cuatro a seis vasos (+1)</t>
  </si>
  <si>
    <t>Más de siete (+2)</t>
  </si>
  <si>
    <t>12. ¿Confía en latas y comidas en conserva?</t>
  </si>
  <si>
    <t>Para todas las comidas (+3)</t>
  </si>
  <si>
    <t>La mayoría (+1)</t>
  </si>
  <si>
    <t>Para menos de la mitad de mis comidas (-1)</t>
  </si>
  <si>
    <t>Nunca uso comida procesada (-2)</t>
  </si>
  <si>
    <t>13. ¿Cuántes veces por semana se siente demasiado lleno después de comer?</t>
  </si>
  <si>
    <t>Más de siete veces (+3)</t>
  </si>
  <si>
    <t>De 3 a 6 (+2)</t>
  </si>
  <si>
    <t>De 1 a 2 (+1)</t>
  </si>
  <si>
    <t>Nunca (-1.5)</t>
  </si>
  <si>
    <t>14. ¿Cuántos resfríos sufrió el último año?</t>
  </si>
  <si>
    <t>Cinco o más (+1.5)</t>
  </si>
  <si>
    <t>Tres o cuatro (+1)</t>
  </si>
  <si>
    <t>15. ¿Tomó antibióticos los últimos cinco años?</t>
  </si>
  <si>
    <t>No (-2)</t>
  </si>
  <si>
    <t>Una a dos oportunidades (+2)</t>
  </si>
  <si>
    <t>Tres o más oportunidades (+5)</t>
  </si>
  <si>
    <t>16. ¿Cuántas veces por semana camina o realiza ejercicio por 30 minutos o más?</t>
  </si>
  <si>
    <t>Nunca (+1)</t>
  </si>
  <si>
    <t>De 1 a 2 (+0)</t>
  </si>
  <si>
    <t>De 3 a 4 (-0.5)</t>
  </si>
  <si>
    <t>Cinco o más (-1.5)</t>
  </si>
  <si>
    <t>17. ¿Cuántas veces por semana hace ejercicios de fuerza muscular?</t>
  </si>
  <si>
    <t>Una o dos (+0.5)</t>
  </si>
  <si>
    <t>De 3 a 5 (-1.5)</t>
  </si>
  <si>
    <t>Seis o más (-0.5)</t>
  </si>
  <si>
    <t>El test que revela la edad que en verdad tiene su cuerpo</t>
  </si>
  <si>
    <t>Los años de vida se suman o restan según las respuestas. Los factores que influyen son sorprendentes.</t>
  </si>
  <si>
    <t>9. ¿Cuánto es lo más que ha bebido en un día el último año?</t>
  </si>
  <si>
    <t>Tres vasos o copas o menos (+0)</t>
  </si>
  <si>
    <t>Cuatro vasos (+0.5)</t>
  </si>
  <si>
    <t>Uno o dos (-0.5)</t>
  </si>
  <si>
    <t>Y ahora los resultados… La edad de tu cuerpo es:</t>
  </si>
  <si>
    <r>
      <t>Si es más viejo que sus años</t>
    </r>
    <r>
      <rPr>
        <sz val="12"/>
        <rFont val="Arial"/>
        <family val="0"/>
      </rPr>
      <t xml:space="preserve">, no es tarde para hacer algo. Estudios indican que hacer ejercicio tiene </t>
    </r>
  </si>
  <si>
    <t xml:space="preserve">resultados instantáneos y que cambiar la alimentación aunque se tengan entre 40 o 50 años hace una gran </t>
  </si>
  <si>
    <t>diferencia para la longevidad. Cualquier cambio que pueda hacer bajará la edad del cuerpo. El autor del libro</t>
  </si>
  <si>
    <t>dice que los mejores se producen cuando se modifican la dieta, los niveles de estrés y el ejercicios físico.</t>
  </si>
  <si>
    <r>
      <t>Si tiene la misma edad de sus años</t>
    </r>
    <r>
      <rPr>
        <sz val="12"/>
        <rFont val="Arial"/>
        <family val="0"/>
      </rPr>
      <t xml:space="preserve">, las chances son buenas. Es el resultado que más irrita a la gente </t>
    </r>
  </si>
  <si>
    <t>porque quieren ser más jóvenes, pero la noticia es que sólo se necesita cambiar un solo hábito para</t>
  </si>
  <si>
    <t xml:space="preserve"> bajar la edad corporal.</t>
  </si>
  <si>
    <r>
      <t>Si su cuerpo resultó ser más joven que sus años</t>
    </r>
    <r>
      <rPr>
        <sz val="12"/>
        <rFont val="Arial"/>
        <family val="0"/>
      </rPr>
      <t xml:space="preserve">, bien hecho. Conscientemente o no, usted es </t>
    </r>
  </si>
  <si>
    <t>una persona que naturalmente disfruta de la salud. </t>
  </si>
  <si>
    <t>Base de cálculo para determinar la edad que tiene su cuerpo.</t>
  </si>
  <si>
    <t>POR FAVOR:</t>
  </si>
  <si>
    <t>No modifique esta página, de lo contrario el cálculo no podrá ser correctamente efectuado.</t>
  </si>
  <si>
    <t>Dejé este año (+1)</t>
  </si>
  <si>
    <t xml:space="preserve">Dejé hace uno a tres años (+0) </t>
  </si>
  <si>
    <t xml:space="preserve"> Ninguno (-1)</t>
  </si>
  <si>
    <t>Edad Actual</t>
  </si>
  <si>
    <t>Nie</t>
  </si>
  <si>
    <t>Test, ktorý ti prezradí skutočný vek tvojho tela</t>
  </si>
  <si>
    <t>Skúste si otestovať, aké staré je vaše telo v skutočnosti, a to nezávisle od vášho veku.</t>
  </si>
  <si>
    <t>Anglickí vedci zistili, že náš aktuálny vek v skutočnosti nie je totožný s vekom nášho tela.</t>
  </si>
  <si>
    <t xml:space="preserve">Kedy je človek naozaj starý? Keď má 35 alebo 50 rokov? </t>
  </si>
  <si>
    <t>Na porovnanie - Madonna má 48 rokov ale jej telo 35, ale telo 25 ročnej Britney Spears vyzerá na 30.</t>
  </si>
  <si>
    <t>Test</t>
  </si>
  <si>
    <t xml:space="preserve">Roky sa pripočítavajú alebo odpočítavajú podľa odpovedí. Faktory, ktoré ho ovplyvňujú sú zarážajúce. </t>
  </si>
  <si>
    <t xml:space="preserve">Označte "x" možnosť, ktorá najlepšie zodpovedá vášmu životnému štýlu alebo osobnosti. </t>
  </si>
  <si>
    <t>K jednej otázke môžete priradiť iba jednu odpoveď.</t>
  </si>
  <si>
    <t xml:space="preserve">Na začiatok napíšte sem váš aktuálny vek v číslach </t>
  </si>
  <si>
    <t>1. S koľkými priateľmi sa delíte o svoje problémy?</t>
  </si>
  <si>
    <t>So žiadnym</t>
  </si>
  <si>
    <t>S 1-3 priateľmi</t>
  </si>
  <si>
    <t>So 4 a viac priateľmi</t>
  </si>
  <si>
    <t>2. Koľko objatí a bozkov dostanete za týždeň?</t>
  </si>
  <si>
    <t>Žiadne</t>
  </si>
  <si>
    <t>Medzi 1-3 objatiami</t>
  </si>
  <si>
    <t>4 a viac objatí</t>
  </si>
  <si>
    <t>3. V akom veku si myslíte že zomriete?</t>
  </si>
  <si>
    <t xml:space="preserve">Pred 75 </t>
  </si>
  <si>
    <t xml:space="preserve">Medzi 76 a 90 </t>
  </si>
  <si>
    <t xml:space="preserve">Medzi 91 a 99 </t>
  </si>
  <si>
    <t>Po 100ke</t>
  </si>
  <si>
    <t>Uplne ľahko</t>
  </si>
  <si>
    <t>Keď trošku pritlačím</t>
  </si>
  <si>
    <t>Medzi 2 a 5 cm od zeme</t>
  </si>
  <si>
    <t>4. Dočiahnete v predklone na zem bez toho aby ste v stoji pokrčili nohy?</t>
  </si>
  <si>
    <t>Skoro sa dotknem zeme</t>
  </si>
  <si>
    <t>Vôbec sa nedotknem zeme</t>
  </si>
  <si>
    <t>5. Aká je vaša forma tela?</t>
  </si>
  <si>
    <t>Som tučný</t>
  </si>
  <si>
    <t>Mám 5 kg nadváhu</t>
  </si>
  <si>
    <t>Mám prefektnú postavu na moju výšku</t>
  </si>
  <si>
    <t>Som podvýživený</t>
  </si>
  <si>
    <t>Mám viditeľnú nadváhu</t>
  </si>
  <si>
    <t>6. Aké veľké je vaše brucho?</t>
  </si>
  <si>
    <t>Forma sa nedá určiť, pretože je príliš veľké</t>
  </si>
  <si>
    <t>Okrúhle</t>
  </si>
  <si>
    <t>Skoro ploché</t>
  </si>
  <si>
    <t>Ploché</t>
  </si>
  <si>
    <t xml:space="preserve">7. Ako často cítite únavu alebo výkyvy energie v tele? </t>
  </si>
  <si>
    <t>Skoro každý deň</t>
  </si>
  <si>
    <t>Skoro každý deň po jedle</t>
  </si>
  <si>
    <t>Niekedy</t>
  </si>
  <si>
    <t>Nikdy</t>
  </si>
  <si>
    <t>Nie, ani som nikdy nefajčil</t>
  </si>
  <si>
    <t>Pred 5 alebo viac rokmi som prestal fajčiť</t>
  </si>
  <si>
    <t>V priebehu tohto roka som prestal fajčiť</t>
  </si>
  <si>
    <t>4 poháriky</t>
  </si>
  <si>
    <t>3 poháriky alebo menej</t>
  </si>
  <si>
    <t>viac ako 5 pohárikov</t>
  </si>
  <si>
    <t>10. Máte za sebou veľa ošetrení zubov alebo vám krvácajú ďasná ked si čistíte zuby?</t>
  </si>
  <si>
    <t xml:space="preserve">Krvácanie ďasien a/alebo 11 alebo viac ošetrovaných zubov </t>
  </si>
  <si>
    <t>4-10 ošetrených zubov</t>
  </si>
  <si>
    <t>1-3 ošetrených zubov</t>
  </si>
  <si>
    <t>Žiadne ošetrenia zubov ani krvácanie ďasien</t>
  </si>
  <si>
    <t>11. Pijete limonády alebo chemicky spracované ovocné šťavy?</t>
  </si>
  <si>
    <t>1-3 poháre týždenne</t>
  </si>
  <si>
    <t>4-6 pohárov týždenne</t>
  </si>
  <si>
    <t>viac ako 7 pohárov týždenne</t>
  </si>
  <si>
    <t>Veľmi často</t>
  </si>
  <si>
    <t>Prevažne</t>
  </si>
  <si>
    <t>Nikdy nejem konzervované potraviny</t>
  </si>
  <si>
    <t>12. Konzumujete konzervované potraviny?</t>
  </si>
  <si>
    <t>13. Ako často počas týždna cítite pocit plnosti po jedle?</t>
  </si>
  <si>
    <t>Viac ako 7x</t>
  </si>
  <si>
    <t>Medzi 3-6x</t>
  </si>
  <si>
    <t>Medzi 1-2x</t>
  </si>
  <si>
    <t>14. Koľko krát ste boli počas minulého roka prechladnutí?</t>
  </si>
  <si>
    <t>3-4x</t>
  </si>
  <si>
    <t>1-2x</t>
  </si>
  <si>
    <t>žiadne</t>
  </si>
  <si>
    <t>15. Brali ste v posledných 5 rokoch anitbiotiká?</t>
  </si>
  <si>
    <t>3x a viac</t>
  </si>
  <si>
    <t>Pred 3 až 5 rokmi som prestal fajčiť</t>
  </si>
  <si>
    <t>Pred 1 až 3 rokmi som prestal fajčiť</t>
  </si>
  <si>
    <t>8. Fajčíte?</t>
  </si>
  <si>
    <t>Aktívne fajčím</t>
  </si>
  <si>
    <t>9. Koľko alkoholu ste minulý rok v priemere denne vypili?</t>
  </si>
  <si>
    <t>5 alebo menej pohárikov</t>
  </si>
  <si>
    <t xml:space="preserve">5x a viac </t>
  </si>
  <si>
    <t>Nešportujem</t>
  </si>
  <si>
    <t>1-2x do týždňa</t>
  </si>
  <si>
    <t xml:space="preserve">3-4x do týždňa </t>
  </si>
  <si>
    <t>5x a viac</t>
  </si>
  <si>
    <t>3-5x</t>
  </si>
  <si>
    <t>6x a viac</t>
  </si>
  <si>
    <t>17. Koľko krát do týždňa precvičujete svoje svaly?</t>
  </si>
  <si>
    <t>A tu je výsledok......vek vášho tela je:</t>
  </si>
  <si>
    <t xml:space="preserve"> rokov</t>
  </si>
  <si>
    <r>
      <t>Pokiaľ je vaše telo staršie ako ste vy, ešte stále nie je neskoro niečo s tým spraviť.</t>
    </r>
    <r>
      <rPr>
        <sz val="12"/>
        <rFont val="Arial"/>
        <family val="0"/>
      </rPr>
      <t xml:space="preserve"> Štúdie ukazujú, </t>
    </r>
  </si>
  <si>
    <t xml:space="preserve">že šport a zmena stravovania môžu priniest výsledok, aj keď máte 40-50 rokov. </t>
  </si>
  <si>
    <t>Vedci odporúčajú zmeniť stravovacie návyky, športovať a vyhýbať sa stresu, aby ste boli opäť vo forme.</t>
  </si>
  <si>
    <t>Pokiaľ je vaše telo tak staré ako ste vy v skutočnosti, máte dobré šance na udržanie zdravého</t>
  </si>
  <si>
    <t xml:space="preserve">životného štýlu. </t>
  </si>
  <si>
    <t>Je výborné, ak je vaše telo mladšie ako ste vy. Ste osoba, ktorá sa teší dobrému zdraviu a kondícii.</t>
  </si>
  <si>
    <t>Gratulujeme, len tak ďalej!</t>
  </si>
  <si>
    <t>Tvoria menej ako polovicu jedál</t>
  </si>
  <si>
    <t>nebol som prechladnutý</t>
  </si>
  <si>
    <t>16. Ako často cez týždeň beháte alebo športujete, a to min. 30 minút a viac?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</si>
</sst>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u val="single"/>
      <sz val="24"/>
      <name val="Arial"/>
      <family val="0"/>
    </font>
    <font>
      <b/>
      <i/>
      <sz val="12"/>
      <name val="Arial"/>
      <family val="2"/>
    </font>
    <font>
      <sz val="22"/>
      <name val="Arial"/>
      <family val="2"/>
    </font>
    <font>
      <b/>
      <sz val="13"/>
      <name val="Arial"/>
      <family val="2"/>
    </font>
    <font>
      <u val="single"/>
      <sz val="22"/>
      <name val="Arial"/>
      <family val="2"/>
    </font>
    <font>
      <b/>
      <i/>
      <u val="single"/>
      <sz val="12"/>
      <name val="Arial"/>
      <family val="2"/>
    </font>
    <font>
      <b/>
      <sz val="18"/>
      <name val="Arial"/>
      <family val="0"/>
    </font>
    <font>
      <sz val="16"/>
      <name val="Arial"/>
      <family val="0"/>
    </font>
    <font>
      <sz val="1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4"/>
  <sheetViews>
    <sheetView showGridLines="0" tabSelected="1" workbookViewId="0" topLeftCell="A46">
      <selection activeCell="B131" sqref="B131:D131"/>
    </sheetView>
  </sheetViews>
  <sheetFormatPr defaultColWidth="9.140625" defaultRowHeight="12.75"/>
  <cols>
    <col min="1" max="1" width="11.421875" style="1" customWidth="1"/>
    <col min="2" max="2" width="66.8515625" style="1" customWidth="1"/>
    <col min="3" max="3" width="11.421875" style="8" customWidth="1"/>
    <col min="4" max="4" width="31.57421875" style="1" customWidth="1"/>
    <col min="5" max="5" width="44.57421875" style="1" customWidth="1"/>
    <col min="6" max="16384" width="11.421875" style="1" customWidth="1"/>
  </cols>
  <sheetData>
    <row r="2" ht="30">
      <c r="B2" s="6" t="s">
        <v>102</v>
      </c>
    </row>
    <row r="4" ht="18">
      <c r="B4" s="1" t="s">
        <v>105</v>
      </c>
    </row>
    <row r="5" ht="18">
      <c r="B5" s="1" t="s">
        <v>104</v>
      </c>
    </row>
    <row r="6" ht="18">
      <c r="B6" s="2" t="s">
        <v>103</v>
      </c>
    </row>
    <row r="8" ht="18">
      <c r="B8" s="1" t="s">
        <v>106</v>
      </c>
    </row>
    <row r="11" ht="27">
      <c r="B11" s="17" t="s">
        <v>107</v>
      </c>
    </row>
    <row r="12" ht="18">
      <c r="B12" s="1" t="s">
        <v>108</v>
      </c>
    </row>
    <row r="13" ht="18">
      <c r="B13" s="7" t="s">
        <v>109</v>
      </c>
    </row>
    <row r="14" ht="18">
      <c r="B14" s="18" t="s">
        <v>110</v>
      </c>
    </row>
    <row r="15" ht="18.75" thickBot="1"/>
    <row r="16" spans="2:3" ht="30" customHeight="1" thickBot="1">
      <c r="B16" s="3" t="s">
        <v>111</v>
      </c>
      <c r="C16" s="14"/>
    </row>
    <row r="17" ht="18">
      <c r="C17" s="9"/>
    </row>
    <row r="18" spans="2:3" ht="18.75" thickBot="1">
      <c r="B18" s="2" t="s">
        <v>112</v>
      </c>
      <c r="C18" s="9"/>
    </row>
    <row r="19" spans="2:3" ht="18">
      <c r="B19" s="13" t="s">
        <v>113</v>
      </c>
      <c r="C19" s="10"/>
    </row>
    <row r="20" spans="2:3" ht="18">
      <c r="B20" s="13" t="s">
        <v>114</v>
      </c>
      <c r="C20" s="11"/>
    </row>
    <row r="21" spans="2:3" ht="18.75" thickBot="1">
      <c r="B21" s="13" t="s">
        <v>115</v>
      </c>
      <c r="C21" s="12"/>
    </row>
    <row r="22" ht="18">
      <c r="C22" s="9"/>
    </row>
    <row r="23" spans="2:3" ht="18.75" thickBot="1">
      <c r="B23" s="2" t="s">
        <v>116</v>
      </c>
      <c r="C23" s="9"/>
    </row>
    <row r="24" spans="2:3" ht="18">
      <c r="B24" s="13" t="s">
        <v>117</v>
      </c>
      <c r="C24" s="10"/>
    </row>
    <row r="25" spans="2:3" ht="18">
      <c r="B25" s="13" t="s">
        <v>118</v>
      </c>
      <c r="C25" s="11"/>
    </row>
    <row r="26" spans="2:3" ht="18.75" thickBot="1">
      <c r="B26" s="13" t="s">
        <v>119</v>
      </c>
      <c r="C26" s="12"/>
    </row>
    <row r="27" ht="18">
      <c r="C27" s="9"/>
    </row>
    <row r="28" spans="2:3" ht="18.75" thickBot="1">
      <c r="B28" s="2" t="s">
        <v>120</v>
      </c>
      <c r="C28" s="9"/>
    </row>
    <row r="29" spans="2:3" ht="18">
      <c r="B29" s="13" t="s">
        <v>121</v>
      </c>
      <c r="C29" s="10"/>
    </row>
    <row r="30" spans="2:3" ht="18">
      <c r="B30" s="13" t="s">
        <v>122</v>
      </c>
      <c r="C30" s="11"/>
    </row>
    <row r="31" spans="2:3" ht="18">
      <c r="B31" s="13" t="s">
        <v>123</v>
      </c>
      <c r="C31" s="11"/>
    </row>
    <row r="32" spans="2:3" ht="18.75" thickBot="1">
      <c r="B32" s="13" t="s">
        <v>124</v>
      </c>
      <c r="C32" s="12"/>
    </row>
    <row r="33" ht="18">
      <c r="C33" s="9"/>
    </row>
    <row r="34" spans="2:3" ht="18.75" thickBot="1">
      <c r="B34" s="2" t="s">
        <v>128</v>
      </c>
      <c r="C34" s="9"/>
    </row>
    <row r="35" spans="2:3" ht="18">
      <c r="B35" s="13" t="s">
        <v>125</v>
      </c>
      <c r="C35" s="10"/>
    </row>
    <row r="36" spans="2:3" ht="18">
      <c r="B36" s="13" t="s">
        <v>126</v>
      </c>
      <c r="C36" s="11"/>
    </row>
    <row r="37" spans="2:3" ht="18">
      <c r="B37" s="13" t="s">
        <v>129</v>
      </c>
      <c r="C37" s="11"/>
    </row>
    <row r="38" spans="2:3" ht="18">
      <c r="B38" s="13" t="s">
        <v>127</v>
      </c>
      <c r="C38" s="11"/>
    </row>
    <row r="39" spans="2:3" ht="18.75" thickBot="1">
      <c r="B39" s="13" t="s">
        <v>130</v>
      </c>
      <c r="C39" s="12"/>
    </row>
    <row r="40" ht="18">
      <c r="C40" s="9"/>
    </row>
    <row r="41" spans="2:3" ht="18.75" thickBot="1">
      <c r="B41" s="2" t="s">
        <v>131</v>
      </c>
      <c r="C41" s="9"/>
    </row>
    <row r="42" spans="2:3" ht="18">
      <c r="B42" s="13" t="s">
        <v>132</v>
      </c>
      <c r="C42" s="10"/>
    </row>
    <row r="43" spans="2:3" ht="18">
      <c r="B43" s="13" t="s">
        <v>136</v>
      </c>
      <c r="C43" s="11"/>
    </row>
    <row r="44" spans="2:3" ht="18">
      <c r="B44" s="13" t="s">
        <v>133</v>
      </c>
      <c r="C44" s="11"/>
    </row>
    <row r="45" spans="2:3" ht="18">
      <c r="B45" s="13" t="s">
        <v>134</v>
      </c>
      <c r="C45" s="11"/>
    </row>
    <row r="46" spans="2:3" ht="18.75" thickBot="1">
      <c r="B46" s="13" t="s">
        <v>135</v>
      </c>
      <c r="C46" s="12"/>
    </row>
    <row r="47" ht="18">
      <c r="C47" s="9"/>
    </row>
    <row r="48" spans="2:3" ht="18.75" thickBot="1">
      <c r="B48" s="2" t="s">
        <v>137</v>
      </c>
      <c r="C48" s="9"/>
    </row>
    <row r="49" spans="2:3" ht="18">
      <c r="B49" s="13" t="s">
        <v>138</v>
      </c>
      <c r="C49" s="10"/>
    </row>
    <row r="50" spans="2:3" ht="18">
      <c r="B50" s="13" t="s">
        <v>139</v>
      </c>
      <c r="C50" s="11"/>
    </row>
    <row r="51" spans="2:3" ht="18">
      <c r="B51" s="13" t="s">
        <v>140</v>
      </c>
      <c r="C51" s="11"/>
    </row>
    <row r="52" spans="2:3" ht="18.75" thickBot="1">
      <c r="B52" s="13" t="s">
        <v>141</v>
      </c>
      <c r="C52" s="12"/>
    </row>
    <row r="53" ht="18">
      <c r="C53" s="9"/>
    </row>
    <row r="54" spans="2:3" ht="18.75" thickBot="1">
      <c r="B54" s="2" t="s">
        <v>142</v>
      </c>
      <c r="C54" s="9"/>
    </row>
    <row r="55" spans="2:3" ht="18">
      <c r="B55" s="13" t="s">
        <v>143</v>
      </c>
      <c r="C55" s="10"/>
    </row>
    <row r="56" spans="2:3" ht="18">
      <c r="B56" s="13" t="s">
        <v>144</v>
      </c>
      <c r="C56" s="11"/>
    </row>
    <row r="57" spans="2:3" ht="18">
      <c r="B57" s="13" t="s">
        <v>145</v>
      </c>
      <c r="C57" s="11"/>
    </row>
    <row r="58" spans="2:3" ht="18.75" thickBot="1">
      <c r="B58" s="13" t="s">
        <v>146</v>
      </c>
      <c r="C58" s="12"/>
    </row>
    <row r="59" ht="18">
      <c r="C59" s="9"/>
    </row>
    <row r="60" spans="2:3" ht="18.75" thickBot="1">
      <c r="B60" s="2" t="s">
        <v>178</v>
      </c>
      <c r="C60" s="9"/>
    </row>
    <row r="61" spans="2:3" ht="18">
      <c r="B61" s="13" t="s">
        <v>147</v>
      </c>
      <c r="C61" s="10"/>
    </row>
    <row r="62" spans="2:3" ht="18">
      <c r="B62" s="13" t="s">
        <v>148</v>
      </c>
      <c r="C62" s="11"/>
    </row>
    <row r="63" spans="2:3" ht="18">
      <c r="B63" s="13" t="s">
        <v>176</v>
      </c>
      <c r="C63" s="11"/>
    </row>
    <row r="64" spans="2:3" ht="18">
      <c r="B64" s="13" t="s">
        <v>177</v>
      </c>
      <c r="C64" s="11"/>
    </row>
    <row r="65" spans="2:3" ht="18">
      <c r="B65" s="13" t="s">
        <v>149</v>
      </c>
      <c r="C65" s="11"/>
    </row>
    <row r="66" spans="2:3" ht="18.75" thickBot="1">
      <c r="B66" s="13" t="s">
        <v>179</v>
      </c>
      <c r="C66" s="12"/>
    </row>
    <row r="67" ht="18">
      <c r="C67" s="9"/>
    </row>
    <row r="68" spans="2:3" ht="18.75" thickBot="1">
      <c r="B68" s="2" t="s">
        <v>180</v>
      </c>
      <c r="C68" s="9"/>
    </row>
    <row r="69" spans="2:3" ht="18">
      <c r="B69" s="13" t="s">
        <v>151</v>
      </c>
      <c r="C69" s="10"/>
    </row>
    <row r="70" spans="2:3" ht="18">
      <c r="B70" s="13" t="s">
        <v>150</v>
      </c>
      <c r="C70" s="11"/>
    </row>
    <row r="71" spans="2:3" ht="18">
      <c r="B71" s="13" t="s">
        <v>181</v>
      </c>
      <c r="C71" s="11"/>
    </row>
    <row r="72" spans="2:3" ht="18.75" thickBot="1">
      <c r="B72" s="13" t="s">
        <v>152</v>
      </c>
      <c r="C72" s="12"/>
    </row>
    <row r="73" ht="18">
      <c r="C73" s="9"/>
    </row>
    <row r="74" spans="2:3" ht="18.75" thickBot="1">
      <c r="B74" s="2" t="s">
        <v>153</v>
      </c>
      <c r="C74" s="9"/>
    </row>
    <row r="75" spans="2:3" ht="18">
      <c r="B75" s="13" t="s">
        <v>154</v>
      </c>
      <c r="C75" s="10"/>
    </row>
    <row r="76" spans="2:3" ht="18">
      <c r="B76" s="13" t="s">
        <v>155</v>
      </c>
      <c r="C76" s="11"/>
    </row>
    <row r="77" spans="2:3" ht="18">
      <c r="B77" s="13" t="s">
        <v>156</v>
      </c>
      <c r="C77" s="11"/>
    </row>
    <row r="78" spans="2:3" ht="18.75" thickBot="1">
      <c r="B78" s="13" t="s">
        <v>157</v>
      </c>
      <c r="C78" s="12"/>
    </row>
    <row r="79" ht="18">
      <c r="C79" s="9"/>
    </row>
    <row r="80" spans="2:3" ht="18.75" thickBot="1">
      <c r="B80" s="2" t="s">
        <v>158</v>
      </c>
      <c r="C80" s="9"/>
    </row>
    <row r="81" spans="2:3" ht="18">
      <c r="B81" s="13" t="s">
        <v>101</v>
      </c>
      <c r="C81" s="10"/>
    </row>
    <row r="82" spans="2:3" ht="18">
      <c r="B82" s="13" t="s">
        <v>159</v>
      </c>
      <c r="C82" s="11"/>
    </row>
    <row r="83" spans="2:3" ht="18">
      <c r="B83" s="13" t="s">
        <v>160</v>
      </c>
      <c r="C83" s="11"/>
    </row>
    <row r="84" spans="2:3" ht="18.75" thickBot="1">
      <c r="B84" s="13" t="s">
        <v>161</v>
      </c>
      <c r="C84" s="12"/>
    </row>
    <row r="85" ht="18">
      <c r="C85" s="9"/>
    </row>
    <row r="86" spans="2:3" ht="18.75" thickBot="1">
      <c r="B86" s="2" t="s">
        <v>165</v>
      </c>
      <c r="C86" s="9"/>
    </row>
    <row r="87" spans="2:3" ht="18">
      <c r="B87" s="13" t="s">
        <v>162</v>
      </c>
      <c r="C87" s="10"/>
    </row>
    <row r="88" spans="2:3" ht="18">
      <c r="B88" s="13" t="s">
        <v>163</v>
      </c>
      <c r="C88" s="11"/>
    </row>
    <row r="89" spans="2:3" ht="18">
      <c r="B89" s="13" t="s">
        <v>199</v>
      </c>
      <c r="C89" s="11"/>
    </row>
    <row r="90" spans="2:3" ht="18.75" thickBot="1">
      <c r="B90" s="13" t="s">
        <v>164</v>
      </c>
      <c r="C90" s="12"/>
    </row>
    <row r="91" ht="18">
      <c r="C91" s="9"/>
    </row>
    <row r="92" spans="2:3" ht="18.75" thickBot="1">
      <c r="B92" s="2" t="s">
        <v>166</v>
      </c>
      <c r="C92" s="9"/>
    </row>
    <row r="93" spans="2:3" ht="18">
      <c r="B93" s="13" t="s">
        <v>167</v>
      </c>
      <c r="C93" s="10"/>
    </row>
    <row r="94" spans="2:3" ht="18">
      <c r="B94" s="13" t="s">
        <v>168</v>
      </c>
      <c r="C94" s="11"/>
    </row>
    <row r="95" spans="2:3" ht="18">
      <c r="B95" s="13" t="s">
        <v>169</v>
      </c>
      <c r="C95" s="11"/>
    </row>
    <row r="96" spans="2:3" ht="18.75" thickBot="1">
      <c r="B96" s="13" t="s">
        <v>146</v>
      </c>
      <c r="C96" s="12"/>
    </row>
    <row r="97" ht="18">
      <c r="C97" s="9"/>
    </row>
    <row r="98" spans="2:3" ht="18.75" thickBot="1">
      <c r="B98" s="2" t="s">
        <v>170</v>
      </c>
      <c r="C98" s="9"/>
    </row>
    <row r="99" spans="2:3" ht="18">
      <c r="B99" s="13" t="s">
        <v>182</v>
      </c>
      <c r="C99" s="10"/>
    </row>
    <row r="100" spans="2:3" ht="18">
      <c r="B100" s="13" t="s">
        <v>171</v>
      </c>
      <c r="C100" s="11"/>
    </row>
    <row r="101" spans="2:3" ht="18">
      <c r="B101" s="13" t="s">
        <v>172</v>
      </c>
      <c r="C101" s="11"/>
    </row>
    <row r="102" spans="2:3" ht="18.75" thickBot="1">
      <c r="B102" s="13" t="s">
        <v>200</v>
      </c>
      <c r="C102" s="12"/>
    </row>
    <row r="103" spans="2:3" ht="15">
      <c r="B103" s="13"/>
      <c r="C103" s="13"/>
    </row>
    <row r="104" spans="2:3" ht="18.75" thickBot="1">
      <c r="B104" s="2" t="s">
        <v>174</v>
      </c>
      <c r="C104" s="9"/>
    </row>
    <row r="105" spans="2:3" ht="18">
      <c r="B105" s="13" t="s">
        <v>173</v>
      </c>
      <c r="C105" s="10"/>
    </row>
    <row r="106" spans="2:3" ht="18">
      <c r="B106" s="13" t="s">
        <v>172</v>
      </c>
      <c r="C106" s="11"/>
    </row>
    <row r="107" spans="2:3" ht="18.75" thickBot="1">
      <c r="B107" s="13" t="s">
        <v>175</v>
      </c>
      <c r="C107" s="12"/>
    </row>
    <row r="108" ht="18">
      <c r="C108" s="9"/>
    </row>
    <row r="109" spans="2:3" ht="18.75" thickBot="1">
      <c r="B109" s="2" t="s">
        <v>201</v>
      </c>
      <c r="C109" s="9"/>
    </row>
    <row r="110" spans="2:3" ht="18">
      <c r="B110" s="13" t="s">
        <v>183</v>
      </c>
      <c r="C110" s="10"/>
    </row>
    <row r="111" spans="2:3" ht="18">
      <c r="B111" s="13" t="s">
        <v>184</v>
      </c>
      <c r="C111" s="11"/>
    </row>
    <row r="112" spans="2:3" ht="18">
      <c r="B112" s="13" t="s">
        <v>185</v>
      </c>
      <c r="C112" s="11"/>
    </row>
    <row r="113" spans="2:3" ht="18.75" thickBot="1">
      <c r="B113" s="13" t="s">
        <v>186</v>
      </c>
      <c r="C113" s="12"/>
    </row>
    <row r="114" ht="18">
      <c r="C114" s="9"/>
    </row>
    <row r="115" spans="2:3" ht="18.75" thickBot="1">
      <c r="B115" s="2" t="s">
        <v>189</v>
      </c>
      <c r="C115" s="9"/>
    </row>
    <row r="116" spans="2:3" ht="18">
      <c r="B116" s="13" t="s">
        <v>146</v>
      </c>
      <c r="C116" s="10"/>
    </row>
    <row r="117" spans="2:3" ht="18">
      <c r="B117" s="13" t="s">
        <v>172</v>
      </c>
      <c r="C117" s="11"/>
    </row>
    <row r="118" spans="2:3" ht="18">
      <c r="B118" s="13" t="s">
        <v>187</v>
      </c>
      <c r="C118" s="11"/>
    </row>
    <row r="119" spans="2:3" ht="18.75" thickBot="1">
      <c r="B119" s="13" t="s">
        <v>188</v>
      </c>
      <c r="C119" s="12"/>
    </row>
    <row r="123" ht="18.75" thickBot="1"/>
    <row r="124" spans="2:4" ht="38.25" customHeight="1" thickBot="1">
      <c r="B124" s="15" t="s">
        <v>190</v>
      </c>
      <c r="C124" s="14">
        <f>+'Base cálculo'!C118</f>
        <v>0</v>
      </c>
      <c r="D124" s="22" t="s">
        <v>191</v>
      </c>
    </row>
    <row r="126" spans="2:4" ht="15.75">
      <c r="B126" s="23" t="s">
        <v>192</v>
      </c>
      <c r="C126" s="24"/>
      <c r="D126" s="25"/>
    </row>
    <row r="127" spans="2:4" ht="15">
      <c r="B127" s="26" t="s">
        <v>193</v>
      </c>
      <c r="C127" s="27"/>
      <c r="D127" s="28"/>
    </row>
    <row r="128" spans="2:4" ht="15">
      <c r="B128" s="29" t="s">
        <v>194</v>
      </c>
      <c r="C128" s="30"/>
      <c r="D128" s="31"/>
    </row>
    <row r="130" spans="2:4" ht="15.75">
      <c r="B130" s="23" t="s">
        <v>195</v>
      </c>
      <c r="C130" s="24"/>
      <c r="D130" s="25"/>
    </row>
    <row r="131" spans="2:4" ht="15.75">
      <c r="B131" s="32" t="s">
        <v>196</v>
      </c>
      <c r="C131" s="33"/>
      <c r="D131" s="34"/>
    </row>
    <row r="132" spans="2:4" ht="15.75">
      <c r="B132" s="4"/>
      <c r="C132" s="16"/>
      <c r="D132" s="16"/>
    </row>
    <row r="133" spans="2:4" ht="18" customHeight="1">
      <c r="B133" s="23" t="s">
        <v>197</v>
      </c>
      <c r="C133" s="24"/>
      <c r="D133" s="25"/>
    </row>
    <row r="134" spans="2:4" ht="15">
      <c r="B134" s="29" t="s">
        <v>198</v>
      </c>
      <c r="C134" s="30"/>
      <c r="D134" s="31"/>
    </row>
  </sheetData>
  <mergeCells count="7">
    <mergeCell ref="B126:D126"/>
    <mergeCell ref="B127:D127"/>
    <mergeCell ref="B128:D128"/>
    <mergeCell ref="B134:D134"/>
    <mergeCell ref="B130:D130"/>
    <mergeCell ref="B131:D131"/>
    <mergeCell ref="B133:D13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0"/>
  <sheetViews>
    <sheetView showGridLines="0" workbookViewId="0" topLeftCell="A46">
      <selection activeCell="C18" sqref="C18"/>
    </sheetView>
  </sheetViews>
  <sheetFormatPr defaultColWidth="9.140625" defaultRowHeight="12.75"/>
  <cols>
    <col min="1" max="1" width="11.421875" style="1" customWidth="1"/>
    <col min="2" max="2" width="66.8515625" style="1" customWidth="1"/>
    <col min="3" max="3" width="11.421875" style="8" customWidth="1"/>
    <col min="4" max="4" width="31.57421875" style="1" customWidth="1"/>
    <col min="5" max="5" width="44.57421875" style="1" customWidth="1"/>
    <col min="6" max="16384" width="11.421875" style="1" customWidth="1"/>
  </cols>
  <sheetData>
    <row r="2" ht="30">
      <c r="B2" s="6" t="s">
        <v>78</v>
      </c>
    </row>
    <row r="4" ht="20.25">
      <c r="B4" s="20" t="s">
        <v>94</v>
      </c>
    </row>
    <row r="5" ht="18">
      <c r="B5" s="2"/>
    </row>
    <row r="6" ht="23.25">
      <c r="B6" s="19" t="s">
        <v>95</v>
      </c>
    </row>
    <row r="7" ht="18">
      <c r="B7" s="21" t="s">
        <v>96</v>
      </c>
    </row>
    <row r="9" ht="27">
      <c r="B9" s="17" t="s">
        <v>0</v>
      </c>
    </row>
    <row r="10" ht="18">
      <c r="B10" s="1" t="s">
        <v>79</v>
      </c>
    </row>
    <row r="11" ht="18">
      <c r="B11" s="7"/>
    </row>
    <row r="12" ht="18.75" thickBot="1"/>
    <row r="13" spans="2:3" ht="30" customHeight="1" thickBot="1">
      <c r="B13" s="5" t="s">
        <v>100</v>
      </c>
      <c r="C13" s="14">
        <f>+'T E S T'!C16</f>
        <v>0</v>
      </c>
    </row>
    <row r="14" ht="18">
      <c r="C14" s="9"/>
    </row>
    <row r="15" spans="2:3" ht="18.75" thickBot="1">
      <c r="B15" s="2" t="s">
        <v>1</v>
      </c>
      <c r="C15" s="9"/>
    </row>
    <row r="16" spans="2:3" ht="18">
      <c r="B16" s="13" t="s">
        <v>2</v>
      </c>
      <c r="C16" s="10">
        <f>IF('T E S T'!C19="",0,1)</f>
        <v>0</v>
      </c>
    </row>
    <row r="17" spans="2:3" ht="18">
      <c r="B17" s="13" t="s">
        <v>3</v>
      </c>
      <c r="C17" s="11">
        <f>IF('T E S T'!C20="",0,-0.5)</f>
        <v>0</v>
      </c>
    </row>
    <row r="18" spans="2:3" ht="18.75" thickBot="1">
      <c r="B18" s="13" t="s">
        <v>4</v>
      </c>
      <c r="C18" s="12">
        <f>IF('T E S T'!C21="",0,-1)</f>
        <v>0</v>
      </c>
    </row>
    <row r="19" ht="18">
      <c r="C19" s="9"/>
    </row>
    <row r="20" spans="2:3" ht="18.75" thickBot="1">
      <c r="B20" s="2" t="s">
        <v>5</v>
      </c>
      <c r="C20" s="9"/>
    </row>
    <row r="21" spans="2:3" ht="18">
      <c r="B21" s="13" t="s">
        <v>6</v>
      </c>
      <c r="C21" s="10">
        <f>IF('T E S T'!C24="",0,1)</f>
        <v>0</v>
      </c>
    </row>
    <row r="22" spans="2:3" ht="18">
      <c r="B22" s="13" t="s">
        <v>7</v>
      </c>
      <c r="C22" s="11">
        <f>IF('T E S T'!C25="",0,-0.5)</f>
        <v>0</v>
      </c>
    </row>
    <row r="23" spans="2:3" ht="18.75" thickBot="1">
      <c r="B23" s="13" t="s">
        <v>8</v>
      </c>
      <c r="C23" s="12">
        <f>IF('T E S T'!C26="",0,-1)</f>
        <v>0</v>
      </c>
    </row>
    <row r="24" ht="18">
      <c r="C24" s="9"/>
    </row>
    <row r="25" spans="2:3" ht="18.75" thickBot="1">
      <c r="B25" s="2" t="s">
        <v>9</v>
      </c>
      <c r="C25" s="9"/>
    </row>
    <row r="26" spans="2:3" ht="18">
      <c r="B26" s="13" t="s">
        <v>10</v>
      </c>
      <c r="C26" s="10">
        <f>IF('T E S T'!C29="",0,2)</f>
        <v>0</v>
      </c>
    </row>
    <row r="27" spans="2:3" ht="18">
      <c r="B27" s="13" t="s">
        <v>11</v>
      </c>
      <c r="C27" s="11">
        <f>IF('T E S T'!C30="",0,1)</f>
        <v>0</v>
      </c>
    </row>
    <row r="28" spans="2:3" ht="18">
      <c r="B28" s="13" t="s">
        <v>12</v>
      </c>
      <c r="C28" s="11">
        <f>IF('T E S T'!C31="",0,0)</f>
        <v>0</v>
      </c>
    </row>
    <row r="29" spans="2:3" ht="18.75" thickBot="1">
      <c r="B29" s="13" t="s">
        <v>13</v>
      </c>
      <c r="C29" s="12">
        <f>IF('T E S T'!C32="",0,-2)</f>
        <v>0</v>
      </c>
    </row>
    <row r="30" ht="18">
      <c r="C30" s="9"/>
    </row>
    <row r="31" spans="2:3" ht="18.75" thickBot="1">
      <c r="B31" s="2" t="s">
        <v>14</v>
      </c>
      <c r="C31" s="9"/>
    </row>
    <row r="32" spans="2:3" ht="18">
      <c r="B32" s="13" t="s">
        <v>15</v>
      </c>
      <c r="C32" s="10">
        <f>IF('T E S T'!C35="",0,-1)</f>
        <v>0</v>
      </c>
    </row>
    <row r="33" spans="2:3" ht="18">
      <c r="B33" s="13" t="s">
        <v>16</v>
      </c>
      <c r="C33" s="11">
        <f>IF('T E S T'!C36="",0,0)</f>
        <v>0</v>
      </c>
    </row>
    <row r="34" spans="2:3" ht="18">
      <c r="B34" s="13" t="s">
        <v>17</v>
      </c>
      <c r="C34" s="11">
        <f>IF('T E S T'!C37="",0,0.5)</f>
        <v>0</v>
      </c>
    </row>
    <row r="35" spans="2:3" ht="18">
      <c r="B35" s="13" t="s">
        <v>18</v>
      </c>
      <c r="C35" s="11">
        <f>IF('T E S T'!C38="",0,1)</f>
        <v>0</v>
      </c>
    </row>
    <row r="36" spans="2:3" ht="18.75" thickBot="1">
      <c r="B36" s="13" t="s">
        <v>19</v>
      </c>
      <c r="C36" s="12">
        <f>IF('T E S T'!C39="",0,2)</f>
        <v>0</v>
      </c>
    </row>
    <row r="37" ht="18">
      <c r="C37" s="9"/>
    </row>
    <row r="38" spans="2:3" ht="18.75" thickBot="1">
      <c r="B38" s="2" t="s">
        <v>20</v>
      </c>
      <c r="C38" s="9"/>
    </row>
    <row r="39" spans="2:3" ht="18">
      <c r="B39" s="13" t="s">
        <v>21</v>
      </c>
      <c r="C39" s="10">
        <f>IF('T E S T'!C42="",0,3)</f>
        <v>0</v>
      </c>
    </row>
    <row r="40" spans="2:3" ht="18">
      <c r="B40" s="13" t="s">
        <v>22</v>
      </c>
      <c r="C40" s="11">
        <f>IF('T E S T'!C43="",0,2)</f>
        <v>0</v>
      </c>
    </row>
    <row r="41" spans="2:3" ht="18">
      <c r="B41" s="13" t="s">
        <v>23</v>
      </c>
      <c r="C41" s="11">
        <f>IF('T E S T'!C44="",0,1)</f>
        <v>0</v>
      </c>
    </row>
    <row r="42" spans="2:3" ht="18">
      <c r="B42" s="13" t="s">
        <v>24</v>
      </c>
      <c r="C42" s="11">
        <f>IF('T E S T'!C45="",0,-1.5)</f>
        <v>0</v>
      </c>
    </row>
    <row r="43" spans="2:3" ht="18.75" thickBot="1">
      <c r="B43" s="13" t="s">
        <v>25</v>
      </c>
      <c r="C43" s="12">
        <f>IF('T E S T'!C46="",0,-1)</f>
        <v>0</v>
      </c>
    </row>
    <row r="44" ht="18">
      <c r="C44" s="9"/>
    </row>
    <row r="45" spans="2:3" ht="18.75" thickBot="1">
      <c r="B45" s="2" t="s">
        <v>26</v>
      </c>
      <c r="C45" s="9"/>
    </row>
    <row r="46" spans="2:3" ht="18">
      <c r="B46" s="13" t="s">
        <v>27</v>
      </c>
      <c r="C46" s="10">
        <f>IF('T E S T'!C49="",0,1)</f>
        <v>0</v>
      </c>
    </row>
    <row r="47" spans="2:3" ht="18">
      <c r="B47" s="13" t="s">
        <v>28</v>
      </c>
      <c r="C47" s="11">
        <f>IF('T E S T'!C50="",0,0.5)</f>
        <v>0</v>
      </c>
    </row>
    <row r="48" spans="2:3" ht="18">
      <c r="B48" s="13" t="s">
        <v>29</v>
      </c>
      <c r="C48" s="11">
        <f>IF('T E S T'!C51="",0,0)</f>
        <v>0</v>
      </c>
    </row>
    <row r="49" spans="2:3" ht="18.75" thickBot="1">
      <c r="B49" s="13" t="s">
        <v>30</v>
      </c>
      <c r="C49" s="12">
        <f>IF('T E S T'!C52="",0,-0.5)</f>
        <v>0</v>
      </c>
    </row>
    <row r="50" ht="18">
      <c r="C50" s="9"/>
    </row>
    <row r="51" spans="2:3" ht="18.75" thickBot="1">
      <c r="B51" s="2" t="s">
        <v>31</v>
      </c>
      <c r="C51" s="9"/>
    </row>
    <row r="52" spans="2:3" ht="18">
      <c r="B52" s="13" t="s">
        <v>32</v>
      </c>
      <c r="C52" s="10">
        <f>IF('T E S T'!C55="",0,2)</f>
        <v>0</v>
      </c>
    </row>
    <row r="53" spans="2:3" ht="18">
      <c r="B53" s="13" t="s">
        <v>33</v>
      </c>
      <c r="C53" s="11">
        <f>IF('T E S T'!C56="",0,1.5)</f>
        <v>0</v>
      </c>
    </row>
    <row r="54" spans="2:3" ht="18">
      <c r="B54" s="13" t="s">
        <v>34</v>
      </c>
      <c r="C54" s="11">
        <f>IF('T E S T'!C57="",0,0.5)</f>
        <v>0</v>
      </c>
    </row>
    <row r="55" spans="2:3" ht="18.75" thickBot="1">
      <c r="B55" s="13" t="s">
        <v>35</v>
      </c>
      <c r="C55" s="12">
        <f>IF('T E S T'!C58="",0,-1)</f>
        <v>0</v>
      </c>
    </row>
    <row r="56" ht="18">
      <c r="C56" s="9"/>
    </row>
    <row r="57" spans="2:3" ht="18.75" thickBot="1">
      <c r="B57" s="2" t="s">
        <v>36</v>
      </c>
      <c r="C57" s="9"/>
    </row>
    <row r="58" spans="2:3" ht="18">
      <c r="B58" s="13" t="s">
        <v>37</v>
      </c>
      <c r="C58" s="10">
        <f>IF('T E S T'!C61="",0,-3)</f>
        <v>0</v>
      </c>
    </row>
    <row r="59" spans="2:3" ht="18">
      <c r="B59" s="13" t="s">
        <v>38</v>
      </c>
      <c r="C59" s="11">
        <f>IF('T E S T'!C62="",0,-2)</f>
        <v>0</v>
      </c>
    </row>
    <row r="60" spans="2:3" ht="18">
      <c r="B60" s="13" t="s">
        <v>39</v>
      </c>
      <c r="C60" s="11">
        <f>IF('T E S T'!C63="",0,-1)</f>
        <v>0</v>
      </c>
    </row>
    <row r="61" spans="2:3" ht="18">
      <c r="B61" s="13" t="s">
        <v>98</v>
      </c>
      <c r="C61" s="11">
        <f>IF('T E S T'!C64="",0,0)</f>
        <v>0</v>
      </c>
    </row>
    <row r="62" spans="2:3" ht="18">
      <c r="B62" s="13" t="s">
        <v>97</v>
      </c>
      <c r="C62" s="11">
        <f>IF('T E S T'!C65="",0,1)</f>
        <v>0</v>
      </c>
    </row>
    <row r="63" spans="2:3" ht="18.75" thickBot="1">
      <c r="B63" s="13" t="s">
        <v>40</v>
      </c>
      <c r="C63" s="12">
        <f>IF('T E S T'!C66="",0,3)</f>
        <v>0</v>
      </c>
    </row>
    <row r="64" ht="18">
      <c r="C64" s="9"/>
    </row>
    <row r="65" spans="2:3" ht="18.75" thickBot="1">
      <c r="B65" s="2" t="s">
        <v>80</v>
      </c>
      <c r="C65" s="9"/>
    </row>
    <row r="66" spans="2:3" ht="18">
      <c r="B66" s="13" t="s">
        <v>81</v>
      </c>
      <c r="C66" s="10">
        <f>IF('T E S T'!C69="",0,0)</f>
        <v>0</v>
      </c>
    </row>
    <row r="67" spans="2:3" ht="18">
      <c r="B67" s="13" t="s">
        <v>82</v>
      </c>
      <c r="C67" s="11">
        <f>IF('T E S T'!C70="",0,0.5)</f>
        <v>0</v>
      </c>
    </row>
    <row r="68" spans="2:3" ht="18">
      <c r="B68" s="13" t="s">
        <v>41</v>
      </c>
      <c r="C68" s="11">
        <f>IF('T E S T'!C71="",0,1)</f>
        <v>0</v>
      </c>
    </row>
    <row r="69" spans="2:3" ht="18.75" thickBot="1">
      <c r="B69" s="13" t="s">
        <v>42</v>
      </c>
      <c r="C69" s="12">
        <f>IF('T E S T'!C72="",0,1.5)</f>
        <v>0</v>
      </c>
    </row>
    <row r="70" ht="18">
      <c r="C70" s="9"/>
    </row>
    <row r="71" spans="2:3" ht="18.75" thickBot="1">
      <c r="B71" s="2" t="s">
        <v>43</v>
      </c>
      <c r="C71" s="9"/>
    </row>
    <row r="72" spans="2:3" ht="18">
      <c r="B72" s="13" t="s">
        <v>44</v>
      </c>
      <c r="C72" s="10">
        <f>IF('T E S T'!C75="",0,1.5)</f>
        <v>0</v>
      </c>
    </row>
    <row r="73" spans="2:3" ht="18">
      <c r="B73" s="13" t="s">
        <v>45</v>
      </c>
      <c r="C73" s="11">
        <f>IF('T E S T'!C76="",0,1)</f>
        <v>0</v>
      </c>
    </row>
    <row r="74" spans="2:3" ht="18">
      <c r="B74" s="13" t="s">
        <v>46</v>
      </c>
      <c r="C74" s="11">
        <f>IF('T E S T'!C77="",0,0.5)</f>
        <v>0</v>
      </c>
    </row>
    <row r="75" spans="2:3" ht="18.75" thickBot="1">
      <c r="B75" s="13" t="s">
        <v>47</v>
      </c>
      <c r="C75" s="12">
        <f>IF('T E S T'!C78="",0,0)</f>
        <v>0</v>
      </c>
    </row>
    <row r="76" ht="18">
      <c r="C76" s="9"/>
    </row>
    <row r="77" spans="2:3" ht="18.75" thickBot="1">
      <c r="B77" s="2" t="s">
        <v>48</v>
      </c>
      <c r="C77" s="9"/>
    </row>
    <row r="78" spans="2:3" ht="18">
      <c r="B78" s="13" t="s">
        <v>35</v>
      </c>
      <c r="C78" s="10">
        <f>IF('T E S T'!C81="",0,-1)</f>
        <v>0</v>
      </c>
    </row>
    <row r="79" spans="2:3" ht="18">
      <c r="B79" s="13" t="s">
        <v>49</v>
      </c>
      <c r="C79" s="11">
        <f>IF('T E S T'!C82="",0,0.5)</f>
        <v>0</v>
      </c>
    </row>
    <row r="80" spans="2:3" ht="18">
      <c r="B80" s="13" t="s">
        <v>50</v>
      </c>
      <c r="C80" s="11">
        <f>IF('T E S T'!C83="",0,1)</f>
        <v>0</v>
      </c>
    </row>
    <row r="81" spans="2:3" ht="18.75" thickBot="1">
      <c r="B81" s="13" t="s">
        <v>51</v>
      </c>
      <c r="C81" s="12">
        <f>IF('T E S T'!C84="",0,2)</f>
        <v>0</v>
      </c>
    </row>
    <row r="82" ht="18">
      <c r="C82" s="9"/>
    </row>
    <row r="83" spans="2:3" ht="18.75" thickBot="1">
      <c r="B83" s="2" t="s">
        <v>52</v>
      </c>
      <c r="C83" s="9"/>
    </row>
    <row r="84" spans="2:3" ht="18">
      <c r="B84" s="13" t="s">
        <v>53</v>
      </c>
      <c r="C84" s="10">
        <f>IF('T E S T'!C87="",0,3)</f>
        <v>0</v>
      </c>
    </row>
    <row r="85" spans="2:3" ht="18">
      <c r="B85" s="13" t="s">
        <v>54</v>
      </c>
      <c r="C85" s="11">
        <f>IF('T E S T'!C88="",0,1)</f>
        <v>0</v>
      </c>
    </row>
    <row r="86" spans="2:3" ht="18">
      <c r="B86" s="13" t="s">
        <v>55</v>
      </c>
      <c r="C86" s="11">
        <f>IF('T E S T'!C89="",0,-1)</f>
        <v>0</v>
      </c>
    </row>
    <row r="87" spans="2:3" ht="18.75" thickBot="1">
      <c r="B87" s="13" t="s">
        <v>56</v>
      </c>
      <c r="C87" s="12">
        <f>IF('T E S T'!C90="",0,-2)</f>
        <v>0</v>
      </c>
    </row>
    <row r="88" ht="18">
      <c r="C88" s="9"/>
    </row>
    <row r="89" spans="2:3" ht="18.75" thickBot="1">
      <c r="B89" s="2" t="s">
        <v>57</v>
      </c>
      <c r="C89" s="9"/>
    </row>
    <row r="90" spans="2:3" ht="18">
      <c r="B90" s="13" t="s">
        <v>58</v>
      </c>
      <c r="C90" s="10">
        <f>IF('T E S T'!C93="",0,3)</f>
        <v>0</v>
      </c>
    </row>
    <row r="91" spans="2:3" ht="18">
      <c r="B91" s="13" t="s">
        <v>59</v>
      </c>
      <c r="C91" s="11">
        <f>IF('T E S T'!C94="",0,2)</f>
        <v>0</v>
      </c>
    </row>
    <row r="92" spans="2:3" ht="18">
      <c r="B92" s="13" t="s">
        <v>60</v>
      </c>
      <c r="C92" s="11">
        <f>IF('T E S T'!C95="",0,1)</f>
        <v>0</v>
      </c>
    </row>
    <row r="93" spans="2:3" ht="18.75" thickBot="1">
      <c r="B93" s="13" t="s">
        <v>61</v>
      </c>
      <c r="C93" s="12">
        <f>IF('T E S T'!C96="",0,-1.5)</f>
        <v>0</v>
      </c>
    </row>
    <row r="94" ht="18">
      <c r="C94" s="9"/>
    </row>
    <row r="95" spans="2:3" ht="18.75" thickBot="1">
      <c r="B95" s="2" t="s">
        <v>62</v>
      </c>
      <c r="C95" s="9"/>
    </row>
    <row r="96" spans="2:3" ht="18">
      <c r="B96" s="13" t="s">
        <v>63</v>
      </c>
      <c r="C96" s="10">
        <f>IF('T E S T'!C99="",0,1.5)</f>
        <v>0</v>
      </c>
    </row>
    <row r="97" spans="2:3" ht="18">
      <c r="B97" s="13" t="s">
        <v>64</v>
      </c>
      <c r="C97" s="11">
        <f>IF('T E S T'!C100="",0,1)</f>
        <v>0</v>
      </c>
    </row>
    <row r="98" spans="2:3" ht="18">
      <c r="B98" s="13" t="s">
        <v>83</v>
      </c>
      <c r="C98" s="11">
        <f>IF('T E S T'!C101="",0,-0.5)</f>
        <v>0</v>
      </c>
    </row>
    <row r="99" spans="2:3" ht="18.75" thickBot="1">
      <c r="B99" s="13" t="s">
        <v>99</v>
      </c>
      <c r="C99" s="12">
        <f>IF('T E S T'!C102="",0,-1)</f>
        <v>0</v>
      </c>
    </row>
    <row r="100" ht="18">
      <c r="C100" s="9"/>
    </row>
    <row r="101" spans="2:3" ht="16.5" thickBot="1">
      <c r="B101" s="2" t="s">
        <v>65</v>
      </c>
      <c r="C101" s="2"/>
    </row>
    <row r="102" spans="2:3" ht="18">
      <c r="B102" s="13" t="s">
        <v>66</v>
      </c>
      <c r="C102" s="10">
        <f>IF('T E S T'!C105="",0,-2)</f>
        <v>0</v>
      </c>
    </row>
    <row r="103" spans="2:3" ht="18">
      <c r="B103" s="13" t="s">
        <v>67</v>
      </c>
      <c r="C103" s="11">
        <f>IF('T E S T'!C106="",0,2)</f>
        <v>0</v>
      </c>
    </row>
    <row r="104" spans="2:3" ht="18.75" thickBot="1">
      <c r="B104" s="13" t="s">
        <v>68</v>
      </c>
      <c r="C104" s="12">
        <f>IF('T E S T'!C107="",0,5)</f>
        <v>0</v>
      </c>
    </row>
    <row r="105" ht="18">
      <c r="C105" s="9"/>
    </row>
    <row r="106" spans="2:3" ht="18.75" thickBot="1">
      <c r="B106" s="2" t="s">
        <v>69</v>
      </c>
      <c r="C106" s="9"/>
    </row>
    <row r="107" spans="2:3" ht="18">
      <c r="B107" s="13" t="s">
        <v>70</v>
      </c>
      <c r="C107" s="10">
        <f>IF('T E S T'!C110="",0,1)</f>
        <v>0</v>
      </c>
    </row>
    <row r="108" spans="2:3" ht="18">
      <c r="B108" s="13" t="s">
        <v>71</v>
      </c>
      <c r="C108" s="11">
        <f>IF('T E S T'!C111="",0,0)</f>
        <v>0</v>
      </c>
    </row>
    <row r="109" spans="2:3" ht="18">
      <c r="B109" s="13" t="s">
        <v>72</v>
      </c>
      <c r="C109" s="11">
        <f>IF('T E S T'!C112="",0,-0.5)</f>
        <v>0</v>
      </c>
    </row>
    <row r="110" spans="2:3" ht="18.75" thickBot="1">
      <c r="B110" s="13" t="s">
        <v>73</v>
      </c>
      <c r="C110" s="12">
        <f>IF('T E S T'!C113="",0,-1.5)</f>
        <v>0</v>
      </c>
    </row>
    <row r="111" ht="18">
      <c r="C111" s="9"/>
    </row>
    <row r="112" spans="2:3" ht="18.75" thickBot="1">
      <c r="B112" s="2" t="s">
        <v>74</v>
      </c>
      <c r="C112" s="9"/>
    </row>
    <row r="113" spans="2:3" ht="18">
      <c r="B113" s="13" t="s">
        <v>70</v>
      </c>
      <c r="C113" s="10">
        <f>IF('T E S T'!C116="",0,1)</f>
        <v>0</v>
      </c>
    </row>
    <row r="114" spans="2:3" ht="18">
      <c r="B114" s="13" t="s">
        <v>75</v>
      </c>
      <c r="C114" s="11">
        <f>IF('T E S T'!C117="",0,0.5)</f>
        <v>0</v>
      </c>
    </row>
    <row r="115" spans="2:3" ht="18">
      <c r="B115" s="13" t="s">
        <v>76</v>
      </c>
      <c r="C115" s="11">
        <f>IF('T E S T'!C118="",0,-1.5)</f>
        <v>0</v>
      </c>
    </row>
    <row r="116" spans="2:3" ht="18.75" thickBot="1">
      <c r="B116" s="13" t="s">
        <v>77</v>
      </c>
      <c r="C116" s="12">
        <f>IF('T E S T'!C119="",0,-0.5)</f>
        <v>0</v>
      </c>
    </row>
    <row r="117" ht="18.75" thickBot="1"/>
    <row r="118" spans="2:3" ht="38.25" customHeight="1" thickBot="1">
      <c r="B118" s="15" t="s">
        <v>84</v>
      </c>
      <c r="C118" s="14">
        <f>+SUM(C113:C116,C107:C110,C102:C104,C96:C99,C90:C93,C84:C87,C78:C81,C72:C75,C66:C69,C58:C63,C52:C55,C46:C49,C39:C43,C32:C36,C26:C29,C21:C23,C16:C18,C13)</f>
        <v>0</v>
      </c>
    </row>
    <row r="120" spans="2:4" ht="15.75">
      <c r="B120" s="38" t="s">
        <v>85</v>
      </c>
      <c r="C120" s="39"/>
      <c r="D120" s="40"/>
    </row>
    <row r="121" spans="2:4" ht="15">
      <c r="B121" s="41" t="s">
        <v>86</v>
      </c>
      <c r="C121" s="44"/>
      <c r="D121" s="45"/>
    </row>
    <row r="122" spans="2:4" ht="15">
      <c r="B122" s="41" t="s">
        <v>87</v>
      </c>
      <c r="C122" s="44"/>
      <c r="D122" s="45"/>
    </row>
    <row r="123" spans="2:4" ht="15">
      <c r="B123" s="35" t="s">
        <v>88</v>
      </c>
      <c r="C123" s="46"/>
      <c r="D123" s="47"/>
    </row>
    <row r="125" spans="2:4" ht="15.75">
      <c r="B125" s="38" t="s">
        <v>89</v>
      </c>
      <c r="C125" s="39"/>
      <c r="D125" s="40"/>
    </row>
    <row r="126" spans="2:4" ht="15.75">
      <c r="B126" s="41" t="s">
        <v>90</v>
      </c>
      <c r="C126" s="42"/>
      <c r="D126" s="43"/>
    </row>
    <row r="127" spans="2:4" ht="15.75">
      <c r="B127" s="35" t="s">
        <v>91</v>
      </c>
      <c r="C127" s="36"/>
      <c r="D127" s="37"/>
    </row>
    <row r="128" spans="2:4" ht="15.75">
      <c r="B128" s="4"/>
      <c r="C128" s="16"/>
      <c r="D128" s="16"/>
    </row>
    <row r="129" spans="2:4" ht="18" customHeight="1">
      <c r="B129" s="38" t="s">
        <v>92</v>
      </c>
      <c r="C129" s="39"/>
      <c r="D129" s="40"/>
    </row>
    <row r="130" spans="2:4" ht="15.75">
      <c r="B130" s="35" t="s">
        <v>93</v>
      </c>
      <c r="C130" s="36"/>
      <c r="D130" s="37"/>
    </row>
  </sheetData>
  <mergeCells count="9">
    <mergeCell ref="B120:D120"/>
    <mergeCell ref="B121:D121"/>
    <mergeCell ref="B123:D123"/>
    <mergeCell ref="B122:D122"/>
    <mergeCell ref="B130:D130"/>
    <mergeCell ref="B125:D125"/>
    <mergeCell ref="B126:D126"/>
    <mergeCell ref="B127:D127"/>
    <mergeCell ref="B129:D12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Hacienda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Maffini</dc:creator>
  <cp:keywords/>
  <dc:description/>
  <cp:lastModifiedBy>INTELCORE</cp:lastModifiedBy>
  <dcterms:created xsi:type="dcterms:W3CDTF">2007-08-07T23:44:02Z</dcterms:created>
  <dcterms:modified xsi:type="dcterms:W3CDTF">2008-03-25T16:01:25Z</dcterms:modified>
  <cp:category/>
  <cp:version/>
  <cp:contentType/>
  <cp:contentStatus/>
</cp:coreProperties>
</file>